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o\Desktop\"/>
    </mc:Choice>
  </mc:AlternateContent>
  <bookViews>
    <workbookView xWindow="0" yWindow="50" windowWidth="28760" windowHeight="1281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H31" i="1" l="1"/>
  <c r="F30" i="1"/>
  <c r="H30" i="1" s="1"/>
  <c r="F29" i="1"/>
  <c r="H29" i="1" s="1"/>
  <c r="F28" i="1"/>
  <c r="H28" i="1" s="1"/>
  <c r="H27" i="1"/>
  <c r="E16" i="1"/>
  <c r="D16" i="1"/>
  <c r="F16" i="1" s="1"/>
  <c r="G16" i="1" s="1"/>
  <c r="E11" i="1"/>
  <c r="D11" i="1"/>
  <c r="F11" i="1" s="1"/>
  <c r="G11" i="1" s="1"/>
  <c r="E6" i="1"/>
  <c r="D6" i="1"/>
  <c r="I27" i="1" l="1"/>
  <c r="F6" i="1"/>
  <c r="G6" i="1" s="1"/>
</calcChain>
</file>

<file path=xl/sharedStrings.xml><?xml version="1.0" encoding="utf-8"?>
<sst xmlns="http://schemas.openxmlformats.org/spreadsheetml/2006/main" count="57" uniqueCount="37">
  <si>
    <t>VP(m/s)</t>
  </si>
  <si>
    <t>Poisson</t>
  </si>
  <si>
    <t>VS(m/s)</t>
  </si>
  <si>
    <r>
      <rPr>
        <b/>
        <sz val="14"/>
        <color indexed="9"/>
        <rFont val="Symbol"/>
        <family val="1"/>
        <charset val="2"/>
      </rPr>
      <t>g</t>
    </r>
    <r>
      <rPr>
        <b/>
        <sz val="14"/>
        <color indexed="9"/>
        <rFont val="Calibri"/>
        <family val="2"/>
      </rPr>
      <t>(t/m</t>
    </r>
    <r>
      <rPr>
        <b/>
        <vertAlign val="superscript"/>
        <sz val="14"/>
        <color indexed="9"/>
        <rFont val="Calibri"/>
        <family val="2"/>
      </rPr>
      <t>3</t>
    </r>
    <r>
      <rPr>
        <b/>
        <sz val="14"/>
        <color indexed="9"/>
        <rFont val="Calibri"/>
        <family val="2"/>
      </rPr>
      <t>)</t>
    </r>
  </si>
  <si>
    <r>
      <t>G</t>
    </r>
    <r>
      <rPr>
        <b/>
        <vertAlign val="subscript"/>
        <sz val="14"/>
        <color indexed="9"/>
        <rFont val="Calibri"/>
        <family val="2"/>
      </rPr>
      <t>0</t>
    </r>
    <r>
      <rPr>
        <b/>
        <sz val="14"/>
        <color indexed="9"/>
        <rFont val="Calibri"/>
        <family val="2"/>
      </rPr>
      <t xml:space="preserve"> (Kg/cm</t>
    </r>
    <r>
      <rPr>
        <b/>
        <vertAlign val="superscript"/>
        <sz val="14"/>
        <color indexed="9"/>
        <rFont val="Calibri"/>
        <family val="2"/>
      </rPr>
      <t>2</t>
    </r>
    <r>
      <rPr>
        <b/>
        <sz val="14"/>
        <color indexed="9"/>
        <rFont val="Calibri"/>
        <family val="2"/>
      </rPr>
      <t>)</t>
    </r>
  </si>
  <si>
    <r>
      <t>E(kg/cm</t>
    </r>
    <r>
      <rPr>
        <b/>
        <vertAlign val="superscript"/>
        <sz val="14"/>
        <color indexed="9"/>
        <rFont val="Calibri"/>
        <family val="2"/>
      </rPr>
      <t>2</t>
    </r>
    <r>
      <rPr>
        <b/>
        <sz val="14"/>
        <color indexed="9"/>
        <rFont val="Calibri"/>
        <family val="2"/>
      </rPr>
      <t>)</t>
    </r>
  </si>
  <si>
    <t>VS E MODULI</t>
  </si>
  <si>
    <t>densità dinamica</t>
  </si>
  <si>
    <t>modulo di taglio</t>
  </si>
  <si>
    <t>modulo di Young</t>
  </si>
  <si>
    <t>LEGENDA</t>
  </si>
  <si>
    <t>INPUT</t>
  </si>
  <si>
    <t>CALCOLO DI TRANSIZIONE</t>
  </si>
  <si>
    <t>OTPUT</t>
  </si>
  <si>
    <t>strato 1</t>
  </si>
  <si>
    <t>strato 2</t>
  </si>
  <si>
    <t>strato 3</t>
  </si>
  <si>
    <t>Depth (m)</t>
  </si>
  <si>
    <t>Spessore [h (m)]</t>
  </si>
  <si>
    <r>
      <t>V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 xml:space="preserve"> (m/s)</t>
    </r>
  </si>
  <si>
    <r>
      <t>h/V</t>
    </r>
    <r>
      <rPr>
        <b/>
        <vertAlign val="subscript"/>
        <sz val="11"/>
        <rFont val="Arial"/>
        <family val="2"/>
      </rPr>
      <t>s</t>
    </r>
  </si>
  <si>
    <r>
      <t>V</t>
    </r>
    <r>
      <rPr>
        <b/>
        <vertAlign val="subscript"/>
        <sz val="11"/>
        <rFont val="Arial"/>
        <family val="2"/>
      </rPr>
      <t>s30</t>
    </r>
  </si>
  <si>
    <r>
      <t>CALCOLO DI V</t>
    </r>
    <r>
      <rPr>
        <b/>
        <i/>
        <vertAlign val="subscript"/>
        <sz val="12"/>
        <rFont val="Arial"/>
        <family val="2"/>
      </rPr>
      <t>s30</t>
    </r>
    <r>
      <rPr>
        <b/>
        <i/>
        <sz val="12"/>
        <rFont val="Arial"/>
        <family val="2"/>
      </rPr>
      <t xml:space="preserve"> E DEFINIZIONE DEI SUOLI TIPO</t>
    </r>
  </si>
  <si>
    <t>Prof. 0.0 m dal p.c.</t>
  </si>
  <si>
    <t>Sismostrato</t>
  </si>
  <si>
    <t>Suolo tipo A</t>
  </si>
  <si>
    <r>
      <t>V</t>
    </r>
    <r>
      <rPr>
        <vertAlign val="subscript"/>
        <sz val="10"/>
        <rFont val="Arial"/>
        <family val="2"/>
      </rPr>
      <t>s30</t>
    </r>
    <r>
      <rPr>
        <sz val="10"/>
        <rFont val="Arial"/>
        <family val="2"/>
      </rPr>
      <t xml:space="preserve"> &gt; 800 m/s compreso  eventuale</t>
    </r>
  </si>
  <si>
    <t>stato di alterazione superficiale max 3 m</t>
  </si>
  <si>
    <t>Suolo tipo B</t>
  </si>
  <si>
    <r>
      <t>360 m/s &lt; V</t>
    </r>
    <r>
      <rPr>
        <vertAlign val="subscript"/>
        <sz val="10"/>
        <rFont val="Arial"/>
        <family val="2"/>
      </rPr>
      <t>s30</t>
    </r>
    <r>
      <rPr>
        <sz val="10"/>
        <rFont val="Arial"/>
        <family val="2"/>
      </rPr>
      <t xml:space="preserve"> &lt; 800 m/s</t>
    </r>
  </si>
  <si>
    <t>Suolo tipo C</t>
  </si>
  <si>
    <r>
      <t>180 m/s &lt; V</t>
    </r>
    <r>
      <rPr>
        <vertAlign val="subscript"/>
        <sz val="10"/>
        <rFont val="Arial"/>
        <family val="2"/>
      </rPr>
      <t>s30</t>
    </r>
    <r>
      <rPr>
        <sz val="10"/>
        <rFont val="Arial"/>
        <family val="2"/>
      </rPr>
      <t xml:space="preserve"> &lt; 360 m/s</t>
    </r>
  </si>
  <si>
    <t>Suolo tipo D</t>
  </si>
  <si>
    <r>
      <t xml:space="preserve"> V</t>
    </r>
    <r>
      <rPr>
        <vertAlign val="subscript"/>
        <sz val="11"/>
        <rFont val="Arial"/>
        <family val="2"/>
      </rPr>
      <t>s30</t>
    </r>
    <r>
      <rPr>
        <sz val="11"/>
        <rFont val="Arial"/>
        <family val="2"/>
      </rPr>
      <t xml:space="preserve"> &lt; 180 m/s</t>
    </r>
  </si>
  <si>
    <t>Suolo tipo E</t>
  </si>
  <si>
    <r>
      <t xml:space="preserve"> 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&lt; 360 m/s con spessore max di 20 m </t>
    </r>
  </si>
  <si>
    <t xml:space="preserve">giacenti su di un subsatrato Vs &gt; 800 m/sec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</si>
</sst>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9"/>
      <name val="Symbol"/>
      <family val="1"/>
      <charset val="2"/>
    </font>
    <font>
      <b/>
      <sz val="14"/>
      <color indexed="9"/>
      <name val="Calibri"/>
      <family val="2"/>
    </font>
    <font>
      <b/>
      <vertAlign val="superscript"/>
      <sz val="14"/>
      <color indexed="9"/>
      <name val="Calibri"/>
      <family val="2"/>
    </font>
    <font>
      <b/>
      <vertAlign val="subscript"/>
      <sz val="14"/>
      <color indexed="9"/>
      <name val="Calibri"/>
      <family val="2"/>
    </font>
    <font>
      <b/>
      <sz val="10"/>
      <name val="Symbol"/>
      <family val="1"/>
      <charset val="2"/>
    </font>
    <font>
      <b/>
      <sz val="16"/>
      <color rgb="FF002060"/>
      <name val="Calibri"/>
      <family val="2"/>
      <scheme val="minor"/>
    </font>
    <font>
      <sz val="14"/>
      <name val="Arial"/>
      <family val="2"/>
    </font>
    <font>
      <b/>
      <sz val="14"/>
      <color rgb="FFC00000"/>
      <name val="Arial"/>
      <family val="2"/>
    </font>
    <font>
      <sz val="9"/>
      <name val="Arial"/>
      <family val="2"/>
    </font>
    <font>
      <b/>
      <sz val="14"/>
      <color rgb="FF3F3F3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/>
      <diagonal/>
    </border>
    <border>
      <left style="thin">
        <color indexed="64"/>
      </left>
      <right style="double">
        <color rgb="FF3F3F3F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47">
    <xf numFmtId="0" fontId="0" fillId="0" borderId="0" xfId="0"/>
    <xf numFmtId="0" fontId="4" fillId="4" borderId="3" xfId="3" applyFont="1" applyBorder="1" applyAlignment="1">
      <alignment horizontal="center"/>
    </xf>
    <xf numFmtId="0" fontId="4" fillId="5" borderId="3" xfId="4" applyFont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1" fillId="8" borderId="3" xfId="0" applyFont="1" applyFill="1" applyBorder="1" applyAlignment="1" applyProtection="1">
      <alignment horizontal="center"/>
      <protection locked="0"/>
    </xf>
    <xf numFmtId="2" fontId="12" fillId="8" borderId="3" xfId="0" applyNumberFormat="1" applyFont="1" applyFill="1" applyBorder="1" applyAlignment="1" applyProtection="1">
      <alignment horizontal="center"/>
      <protection hidden="1"/>
    </xf>
    <xf numFmtId="2" fontId="0" fillId="7" borderId="5" xfId="0" applyNumberForma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0" xfId="0" applyFont="1"/>
    <xf numFmtId="0" fontId="4" fillId="6" borderId="3" xfId="5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" fillId="4" borderId="9" xfId="3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20" fillId="9" borderId="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/>
    <xf numFmtId="2" fontId="0" fillId="0" borderId="6" xfId="0" applyNumberFormat="1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10" borderId="0" xfId="0" applyFont="1" applyFill="1" applyBorder="1" applyAlignment="1">
      <alignment horizontal="left"/>
    </xf>
    <xf numFmtId="0" fontId="15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0" fillId="9" borderId="0" xfId="0" applyFont="1" applyFill="1" applyBorder="1" applyAlignment="1">
      <alignment horizontal="left"/>
    </xf>
    <xf numFmtId="0" fontId="15" fillId="9" borderId="0" xfId="0" applyFont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20" fillId="10" borderId="13" xfId="0" applyFont="1" applyFill="1" applyBorder="1" applyAlignment="1">
      <alignment horizontal="left"/>
    </xf>
    <xf numFmtId="0" fontId="15" fillId="10" borderId="13" xfId="0" applyFont="1" applyFill="1" applyBorder="1" applyAlignment="1">
      <alignment horizontal="left"/>
    </xf>
    <xf numFmtId="0" fontId="0" fillId="10" borderId="13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10" fillId="3" borderId="2" xfId="2" applyFont="1" applyAlignment="1">
      <alignment horizontal="center" vertical="center"/>
    </xf>
    <xf numFmtId="0" fontId="14" fillId="2" borderId="1" xfId="1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</cellXfs>
  <cellStyles count="6">
    <cellStyle name="60% - Colore 5" xfId="5" builtinId="48"/>
    <cellStyle name="Cella da controllare" xfId="2" builtinId="23"/>
    <cellStyle name="Colore 1" xfId="3" builtinId="29"/>
    <cellStyle name="Colore 2" xfId="4" builtinId="33"/>
    <cellStyle name="Normale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tabSelected="1" workbookViewId="0">
      <selection activeCell="C4" sqref="C4"/>
    </sheetView>
  </sheetViews>
  <sheetFormatPr defaultRowHeight="14.5" x14ac:dyDescent="0.35"/>
  <cols>
    <col min="2" max="2" width="10.453125" bestFit="1" customWidth="1"/>
    <col min="3" max="3" width="25" bestFit="1" customWidth="1"/>
    <col min="4" max="4" width="13.453125" customWidth="1"/>
    <col min="5" max="5" width="14.7265625" bestFit="1" customWidth="1"/>
    <col min="6" max="6" width="18.1796875" customWidth="1"/>
    <col min="7" max="7" width="18" bestFit="1" customWidth="1"/>
    <col min="9" max="9" width="18.1796875" bestFit="1" customWidth="1"/>
    <col min="10" max="10" width="17.453125" bestFit="1" customWidth="1"/>
  </cols>
  <sheetData>
    <row r="4" spans="1:9" ht="15" thickBot="1" x14ac:dyDescent="0.4"/>
    <row r="5" spans="1:9" ht="23" thickTop="1" thickBot="1" x14ac:dyDescent="0.6">
      <c r="A5" s="46" t="s">
        <v>14</v>
      </c>
      <c r="B5" s="1" t="s">
        <v>0</v>
      </c>
      <c r="C5" s="1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/>
      <c r="I5" s="44" t="s">
        <v>6</v>
      </c>
    </row>
    <row r="6" spans="1:9" ht="19" thickTop="1" thickBot="1" x14ac:dyDescent="0.45">
      <c r="A6" s="46"/>
      <c r="B6" s="4">
        <v>691</v>
      </c>
      <c r="C6" s="4">
        <v>0.43</v>
      </c>
      <c r="D6" s="5">
        <f>(((B6^2)-(2*C6*B6^2))/(2-2*C6))^0.5</f>
        <v>242.1528805194348</v>
      </c>
      <c r="E6" s="5">
        <f>0.51*(B6)^0.19</f>
        <v>1.7663265831436799</v>
      </c>
      <c r="F6" s="5">
        <f>(D6^2*E6)/98.806</f>
        <v>1048.25505708727</v>
      </c>
      <c r="G6" s="5">
        <f>(F6*((3*(B6^2)-4*(D6)^2)/(B6^2-D6^2)))</f>
        <v>2998.0094632695918</v>
      </c>
      <c r="H6" s="6"/>
      <c r="I6" s="44"/>
    </row>
    <row r="7" spans="1:9" ht="15" thickTop="1" x14ac:dyDescent="0.35">
      <c r="E7" s="7" t="s">
        <v>7</v>
      </c>
      <c r="F7" s="7" t="s">
        <v>8</v>
      </c>
      <c r="G7" s="7" t="s">
        <v>9</v>
      </c>
      <c r="H7" s="8"/>
    </row>
    <row r="9" spans="1:9" ht="15" thickBot="1" x14ac:dyDescent="0.4">
      <c r="H9" s="8"/>
    </row>
    <row r="10" spans="1:9" ht="23" thickTop="1" thickBot="1" x14ac:dyDescent="0.6">
      <c r="A10" s="46" t="s">
        <v>15</v>
      </c>
      <c r="B10" s="1" t="s">
        <v>0</v>
      </c>
      <c r="C10" s="1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3"/>
      <c r="I10" s="44" t="s">
        <v>6</v>
      </c>
    </row>
    <row r="11" spans="1:9" ht="19" thickTop="1" thickBot="1" x14ac:dyDescent="0.45">
      <c r="A11" s="46"/>
      <c r="B11" s="4">
        <v>1692</v>
      </c>
      <c r="C11" s="4">
        <v>0.4</v>
      </c>
      <c r="D11" s="5">
        <f>(((B11^2)-(2*C11*B11^2))/(2-2*C11))^0.5</f>
        <v>690.75610746485609</v>
      </c>
      <c r="E11" s="5">
        <f>0.51*(B11)^0.19</f>
        <v>2.0939496962735795</v>
      </c>
      <c r="F11" s="5">
        <f>(D11^2*E11)/98.806</f>
        <v>10111.891321162282</v>
      </c>
      <c r="G11" s="5">
        <f>(F11*((3*(B11^2)-4*(D11)^2)/(B11^2-D11^2)))</f>
        <v>28313.295699254391</v>
      </c>
      <c r="H11" s="6"/>
      <c r="I11" s="44"/>
    </row>
    <row r="12" spans="1:9" ht="15" thickTop="1" x14ac:dyDescent="0.35">
      <c r="E12" s="7" t="s">
        <v>7</v>
      </c>
      <c r="F12" s="7" t="s">
        <v>8</v>
      </c>
      <c r="G12" s="7" t="s">
        <v>9</v>
      </c>
      <c r="H12" s="8"/>
    </row>
    <row r="13" spans="1:9" x14ac:dyDescent="0.35">
      <c r="H13" s="8"/>
    </row>
    <row r="14" spans="1:9" ht="15" thickBot="1" x14ac:dyDescent="0.4"/>
    <row r="15" spans="1:9" ht="23" thickTop="1" thickBot="1" x14ac:dyDescent="0.6">
      <c r="A15" s="46" t="s">
        <v>16</v>
      </c>
      <c r="B15" s="1" t="s">
        <v>0</v>
      </c>
      <c r="C15" s="1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3"/>
      <c r="I15" s="44" t="s">
        <v>6</v>
      </c>
    </row>
    <row r="16" spans="1:9" ht="19" thickTop="1" thickBot="1" x14ac:dyDescent="0.45">
      <c r="A16" s="46"/>
      <c r="B16" s="4">
        <v>2586</v>
      </c>
      <c r="C16" s="4">
        <v>0.38</v>
      </c>
      <c r="D16" s="5">
        <f>(((B16^2)-(2*C16*B16^2))/(2-2*C16))^0.5</f>
        <v>1137.6883183356588</v>
      </c>
      <c r="E16" s="5">
        <f>0.51*(B16)^0.19</f>
        <v>2.2697059439889085</v>
      </c>
      <c r="F16" s="5">
        <f>(D16^2*E16)/98.806</f>
        <v>29732.599073598733</v>
      </c>
      <c r="G16" s="5">
        <f>(F16*((3*(B16^2)-4*(D16)^2)/(B16^2-D16^2)))</f>
        <v>82061.973443132491</v>
      </c>
      <c r="H16" s="6"/>
      <c r="I16" s="44"/>
    </row>
    <row r="17" spans="2:9" ht="15" thickTop="1" x14ac:dyDescent="0.35">
      <c r="E17" s="7" t="s">
        <v>7</v>
      </c>
      <c r="F17" s="7" t="s">
        <v>8</v>
      </c>
      <c r="G17" s="7" t="s">
        <v>9</v>
      </c>
      <c r="H17" s="8"/>
    </row>
    <row r="25" spans="2:9" ht="17" thickBot="1" x14ac:dyDescent="0.45">
      <c r="B25" s="45" t="s">
        <v>10</v>
      </c>
      <c r="C25" s="45"/>
      <c r="D25" s="14" t="s">
        <v>22</v>
      </c>
      <c r="E25" s="15"/>
      <c r="F25" s="15"/>
      <c r="G25" s="15"/>
      <c r="H25" s="15"/>
      <c r="I25" s="16" t="s">
        <v>23</v>
      </c>
    </row>
    <row r="26" spans="2:9" ht="17.5" thickTop="1" x14ac:dyDescent="0.45">
      <c r="B26" s="45"/>
      <c r="C26" s="45"/>
      <c r="D26" s="17" t="s">
        <v>24</v>
      </c>
      <c r="E26" s="11" t="s">
        <v>17</v>
      </c>
      <c r="F26" s="12" t="s">
        <v>18</v>
      </c>
      <c r="G26" s="12" t="s">
        <v>19</v>
      </c>
      <c r="H26" s="12" t="s">
        <v>20</v>
      </c>
      <c r="I26" s="13" t="s">
        <v>21</v>
      </c>
    </row>
    <row r="27" spans="2:9" ht="18.5" x14ac:dyDescent="0.45">
      <c r="B27" s="1"/>
      <c r="C27" s="9" t="s">
        <v>11</v>
      </c>
      <c r="D27" s="18">
        <v>1</v>
      </c>
      <c r="E27" s="8">
        <v>0</v>
      </c>
      <c r="F27" s="8">
        <v>0.86</v>
      </c>
      <c r="G27" s="8">
        <v>242</v>
      </c>
      <c r="H27" s="19">
        <f t="shared" ref="H27:H31" si="0">F27/G27</f>
        <v>3.5537190082644628E-3</v>
      </c>
      <c r="I27" s="20">
        <f>30/SUM(H28:H31)</f>
        <v>902.09624479860179</v>
      </c>
    </row>
    <row r="28" spans="2:9" ht="18.5" x14ac:dyDescent="0.45">
      <c r="B28" s="10"/>
      <c r="C28" s="9" t="s">
        <v>12</v>
      </c>
      <c r="D28" s="21">
        <v>2</v>
      </c>
      <c r="E28" s="8">
        <v>1.32</v>
      </c>
      <c r="F28" s="8">
        <f>E29-E28</f>
        <v>0.7</v>
      </c>
      <c r="G28" s="8">
        <v>242</v>
      </c>
      <c r="H28" s="19">
        <f t="shared" si="0"/>
        <v>2.8925619834710742E-3</v>
      </c>
      <c r="I28" s="22"/>
    </row>
    <row r="29" spans="2:9" ht="18.5" x14ac:dyDescent="0.45">
      <c r="B29" s="2"/>
      <c r="C29" s="9" t="s">
        <v>13</v>
      </c>
      <c r="D29" s="21">
        <v>3</v>
      </c>
      <c r="E29" s="8">
        <v>2.02</v>
      </c>
      <c r="F29" s="8">
        <f>E30-E29</f>
        <v>4.25</v>
      </c>
      <c r="G29" s="8">
        <v>690</v>
      </c>
      <c r="H29" s="19">
        <f t="shared" si="0"/>
        <v>6.1594202898550728E-3</v>
      </c>
      <c r="I29" s="22"/>
    </row>
    <row r="30" spans="2:9" x14ac:dyDescent="0.35">
      <c r="D30" s="21">
        <v>4</v>
      </c>
      <c r="E30" s="8">
        <v>6.27</v>
      </c>
      <c r="F30" s="8">
        <f>E31-E30</f>
        <v>5.1400000000000006</v>
      </c>
      <c r="G30" s="8">
        <v>690</v>
      </c>
      <c r="H30" s="19">
        <f t="shared" si="0"/>
        <v>7.4492753623188416E-3</v>
      </c>
      <c r="I30" s="22"/>
    </row>
    <row r="31" spans="2:9" x14ac:dyDescent="0.35">
      <c r="D31" s="21">
        <v>5</v>
      </c>
      <c r="E31" s="8">
        <v>11.41</v>
      </c>
      <c r="F31" s="8">
        <v>19.05</v>
      </c>
      <c r="G31" s="8">
        <v>1137</v>
      </c>
      <c r="H31" s="19">
        <f t="shared" si="0"/>
        <v>1.6754617414248021E-2</v>
      </c>
      <c r="I31" s="22"/>
    </row>
    <row r="32" spans="2:9" ht="15" customHeight="1" x14ac:dyDescent="0.35">
      <c r="D32" s="21"/>
      <c r="E32" s="8"/>
      <c r="F32" s="8"/>
      <c r="G32" s="8"/>
      <c r="H32" s="19"/>
      <c r="I32" s="23"/>
    </row>
    <row r="33" spans="4:9" ht="15" customHeight="1" x14ac:dyDescent="0.4">
      <c r="D33" s="24"/>
      <c r="E33" s="25"/>
      <c r="F33" s="35" t="s">
        <v>25</v>
      </c>
      <c r="G33" s="36" t="s">
        <v>26</v>
      </c>
      <c r="H33" s="37"/>
      <c r="I33" s="35"/>
    </row>
    <row r="34" spans="4:9" x14ac:dyDescent="0.35">
      <c r="D34" s="24"/>
      <c r="E34" s="26"/>
      <c r="F34" s="35"/>
      <c r="G34" s="36" t="s">
        <v>27</v>
      </c>
      <c r="H34" s="36"/>
      <c r="I34" s="36"/>
    </row>
    <row r="35" spans="4:9" ht="15.5" x14ac:dyDescent="0.4">
      <c r="D35" s="24"/>
      <c r="E35" s="26"/>
      <c r="F35" s="27" t="s">
        <v>28</v>
      </c>
      <c r="G35" s="28" t="s">
        <v>29</v>
      </c>
      <c r="H35" s="29"/>
      <c r="I35" s="30"/>
    </row>
    <row r="36" spans="4:9" ht="15.5" x14ac:dyDescent="0.4">
      <c r="D36" s="24"/>
      <c r="E36" s="26"/>
      <c r="F36" s="27" t="s">
        <v>30</v>
      </c>
      <c r="G36" s="28" t="s">
        <v>31</v>
      </c>
      <c r="H36" s="29"/>
      <c r="I36" s="30"/>
    </row>
    <row r="37" spans="4:9" ht="16" x14ac:dyDescent="0.4">
      <c r="D37" s="24"/>
      <c r="E37" s="26"/>
      <c r="F37" s="31" t="s">
        <v>32</v>
      </c>
      <c r="G37" s="32" t="s">
        <v>33</v>
      </c>
      <c r="H37" s="33"/>
      <c r="I37" s="34"/>
    </row>
    <row r="38" spans="4:9" ht="15.5" x14ac:dyDescent="0.4">
      <c r="D38" s="24"/>
      <c r="E38" s="26"/>
      <c r="F38" s="27" t="s">
        <v>34</v>
      </c>
      <c r="G38" s="28" t="s">
        <v>35</v>
      </c>
      <c r="H38" s="29"/>
      <c r="I38" s="30"/>
    </row>
    <row r="39" spans="4:9" ht="15" thickBot="1" x14ac:dyDescent="0.4">
      <c r="D39" s="38"/>
      <c r="E39" s="39"/>
      <c r="F39" s="40"/>
      <c r="G39" s="41" t="s">
        <v>36</v>
      </c>
      <c r="H39" s="42"/>
      <c r="I39" s="43"/>
    </row>
    <row r="40" spans="4:9" ht="15" thickTop="1" x14ac:dyDescent="0.35"/>
  </sheetData>
  <mergeCells count="7">
    <mergeCell ref="I5:I6"/>
    <mergeCell ref="B25:C26"/>
    <mergeCell ref="I10:I11"/>
    <mergeCell ref="I15:I16"/>
    <mergeCell ref="A5:A6"/>
    <mergeCell ref="A10:A11"/>
    <mergeCell ref="A15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mauro</cp:lastModifiedBy>
  <dcterms:created xsi:type="dcterms:W3CDTF">2011-04-29T06:07:16Z</dcterms:created>
  <dcterms:modified xsi:type="dcterms:W3CDTF">2013-05-15T09:10:16Z</dcterms:modified>
</cp:coreProperties>
</file>